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0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<sst xmlns="http://schemas.openxmlformats.org/spreadsheetml/2006/main" count="23" uniqueCount="22">
  <si>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Cat U</t>
  </si>
  <si>
    <t>Cat N</t>
  </si>
  <si>
    <t>TOTAL</t>
  </si>
  <si>
    <t>Huile comprise dans la masse à vide</t>
  </si>
  <si>
    <r>
      <t xml:space="preserve">* </t>
    </r>
    <r>
      <rPr>
        <b/>
        <sz val="8"/>
        <rFont val="Arial"/>
        <family val="2"/>
      </rPr>
      <t>: option</t>
    </r>
  </si>
  <si>
    <t>Essence Sup</t>
  </si>
  <si>
    <r>
      <t>Litres :</t>
    </r>
    <r>
      <rPr>
        <b/>
        <sz val="8"/>
        <rFont val="Arial"/>
        <family val="2"/>
      </rPr>
      <t xml:space="preserve">50litres max </t>
    </r>
    <r>
      <rPr>
        <b/>
        <sz val="11"/>
        <rFont val="Arial"/>
        <family val="2"/>
      </rPr>
      <t>*</t>
    </r>
  </si>
  <si>
    <t>Essence AV</t>
  </si>
  <si>
    <r>
      <t>Litres :</t>
    </r>
    <r>
      <rPr>
        <b/>
        <sz val="8"/>
        <rFont val="Arial"/>
        <family val="2"/>
      </rPr>
      <t xml:space="preserve"> 80 max :</t>
    </r>
  </si>
  <si>
    <t>Essence AR</t>
  </si>
  <si>
    <r>
      <t xml:space="preserve">Litres : </t>
    </r>
    <r>
      <rPr>
        <b/>
        <sz val="8"/>
        <rFont val="Arial"/>
        <family val="2"/>
      </rPr>
      <t>110 max :</t>
    </r>
  </si>
  <si>
    <t>Bagages</t>
  </si>
  <si>
    <t>siege de droite</t>
  </si>
  <si>
    <t>Siege de gauche</t>
  </si>
  <si>
    <t>Equipage Ar</t>
  </si>
  <si>
    <t>Pilote</t>
  </si>
  <si>
    <t>Equipage Av</t>
  </si>
  <si>
    <t>Avion vide</t>
  </si>
  <si>
    <t>Moment (mKg)</t>
  </si>
  <si>
    <t>Bras de levier (m)</t>
  </si>
  <si>
    <t>Masse (Kg)</t>
  </si>
  <si>
    <t>Masse et centrage Robin DR400 180Ch  Regent   F-HCJM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</si>
</sst>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0.0"/>
    <numFmt numFmtId="174" formatCode="00000"/>
    <numFmt numFmtId="175" formatCode="h:mm:ss"/>
    <numFmt numFmtId="176" formatCode="ss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5.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lightDown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DashDot"/>
      <right style="thin"/>
      <top style="mediumDashDot"/>
      <bottom style="mediumDashDot"/>
    </border>
    <border>
      <left style="mediumDashDot"/>
      <right style="mediumDashDot"/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34" borderId="14" xfId="0" applyFont="1" applyFill="1" applyBorder="1" applyAlignment="1">
      <alignment horizontal="center"/>
    </xf>
    <xf numFmtId="0" fontId="2" fillId="0" borderId="15" xfId="0" applyFont="1" applyBorder="1" applyAlignment="1" quotePrefix="1">
      <alignment horizontal="left"/>
    </xf>
    <xf numFmtId="0" fontId="4" fillId="3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Limites de centrage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75"/>
          <c:w val="0.75925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Feuil1!$T$29:$T$33</c:f>
              <c:numCache/>
            </c:numRef>
          </c:xVal>
          <c:yVal>
            <c:numRef>
              <c:f>Feuil1!$S$29:$S$33</c:f>
              <c:numCache/>
            </c:numRef>
          </c:yVal>
          <c:smooth val="0"/>
        </c:ser>
        <c:ser>
          <c:idx val="1"/>
          <c:order val="1"/>
          <c:tx>
            <c:v>Centrage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Feuil1!$T$34</c:f>
              <c:numCache/>
            </c:numRef>
          </c:xVal>
          <c:yVal>
            <c:numRef>
              <c:f>Feuil1!$S$34</c:f>
              <c:numCache/>
            </c:numRef>
          </c:yVal>
          <c:smooth val="0"/>
        </c:ser>
        <c:ser>
          <c:idx val="2"/>
          <c:order val="2"/>
          <c:tx>
            <c:v>Cat U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Feuil1!$W$29:$W$33</c:f>
              <c:numCache/>
            </c:numRef>
          </c:xVal>
          <c:yVal>
            <c:numRef>
              <c:f>Feuil1!$V$29:$V$33</c:f>
              <c:numCache/>
            </c:numRef>
          </c:yVal>
          <c:smooth val="0"/>
        </c:ser>
        <c:axId val="43423273"/>
        <c:axId val="55257686"/>
      </c:scatterChart>
      <c:valAx>
        <c:axId val="4342327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57686"/>
        <c:crosses val="autoZero"/>
        <c:crossBetween val="midCat"/>
        <c:dispUnits/>
      </c:valAx>
      <c:valAx>
        <c:axId val="55257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232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42375"/>
          <c:w val="0.157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152400</xdr:rowOff>
    </xdr:from>
    <xdr:to>
      <xdr:col>6</xdr:col>
      <xdr:colOff>1028700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52425" y="3467100"/>
        <a:ext cx="6819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41</xdr:row>
      <xdr:rowOff>0</xdr:rowOff>
    </xdr:from>
    <xdr:to>
      <xdr:col>4</xdr:col>
      <xdr:colOff>219075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42672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41</xdr:row>
      <xdr:rowOff>0</xdr:rowOff>
    </xdr:from>
    <xdr:to>
      <xdr:col>5</xdr:col>
      <xdr:colOff>228600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1054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57600" y="72009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+</a:t>
          </a:r>
        </a:p>
      </xdr:txBody>
    </xdr:sp>
    <xdr:clientData/>
  </xdr:twoCellAnchor>
  <xdr:twoCellAnchor>
    <xdr:from>
      <xdr:col>4</xdr:col>
      <xdr:colOff>485775</xdr:colOff>
      <xdr:row>41</xdr:row>
      <xdr:rowOff>0</xdr:rowOff>
    </xdr:from>
    <xdr:to>
      <xdr:col>5</xdr:col>
      <xdr:colOff>295275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533900" y="72009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showGridLines="0" tabSelected="1" zoomScalePageLayoutView="0" workbookViewId="0" topLeftCell="A4">
      <selection activeCell="E12" sqref="E12"/>
    </sheetView>
  </sheetViews>
  <sheetFormatPr defaultColWidth="11.421875" defaultRowHeight="12.75"/>
  <cols>
    <col min="1" max="1" width="5.00390625" style="0" customWidth="1"/>
    <col min="2" max="2" width="19.8515625" style="0" bestFit="1" customWidth="1"/>
    <col min="3" max="3" width="19.140625" style="0" bestFit="1" customWidth="1"/>
    <col min="4" max="4" width="16.7109375" style="0" bestFit="1" customWidth="1"/>
    <col min="5" max="5" width="12.421875" style="0" bestFit="1" customWidth="1"/>
    <col min="6" max="6" width="19.00390625" style="0" bestFit="1" customWidth="1"/>
    <col min="7" max="7" width="15.7109375" style="0" bestFit="1" customWidth="1"/>
    <col min="8" max="8" width="5.57421875" style="0" customWidth="1"/>
    <col min="14" max="14" width="2.00390625" style="0" bestFit="1" customWidth="1"/>
    <col min="15" max="16" width="4.00390625" style="0" bestFit="1" customWidth="1"/>
    <col min="17" max="17" width="6.00390625" style="0" bestFit="1" customWidth="1"/>
    <col min="18" max="18" width="6.140625" style="0" customWidth="1"/>
    <col min="19" max="19" width="6.140625" style="0" bestFit="1" customWidth="1"/>
    <col min="20" max="20" width="6.00390625" style="0" bestFit="1" customWidth="1"/>
    <col min="21" max="21" width="1.28515625" style="0" customWidth="1"/>
    <col min="22" max="26" width="6.00390625" style="0" bestFit="1" customWidth="1"/>
    <col min="27" max="27" width="4.00390625" style="0" bestFit="1" customWidth="1"/>
    <col min="28" max="29" width="6.00390625" style="0" bestFit="1" customWidth="1"/>
  </cols>
  <sheetData>
    <row r="1" ht="13.5" thickBot="1"/>
    <row r="2" spans="2:7" ht="21.75" thickBot="1" thickTop="1">
      <c r="B2" s="24" t="s">
        <v>21</v>
      </c>
      <c r="C2" s="25"/>
      <c r="D2" s="25"/>
      <c r="E2" s="25"/>
      <c r="F2" s="25"/>
      <c r="G2" s="26"/>
    </row>
    <row r="3" ht="13.5" thickTop="1"/>
    <row r="4" spans="1:7" ht="15">
      <c r="A4" s="9"/>
      <c r="B4" s="9"/>
      <c r="D4" s="9"/>
      <c r="E4" s="13" t="s">
        <v>20</v>
      </c>
      <c r="F4" s="13" t="s">
        <v>19</v>
      </c>
      <c r="G4" s="13" t="s">
        <v>18</v>
      </c>
    </row>
    <row r="5" spans="1:7" ht="15">
      <c r="A5" s="9"/>
      <c r="B5" s="9"/>
      <c r="C5" s="9"/>
      <c r="D5" s="13" t="s">
        <v>17</v>
      </c>
      <c r="E5" s="12">
        <v>649.22</v>
      </c>
      <c r="F5" s="11">
        <v>0.33</v>
      </c>
      <c r="G5" s="10">
        <f>F5*E5</f>
        <v>214.2426</v>
      </c>
    </row>
    <row r="6" spans="2:7" ht="15">
      <c r="B6" s="29" t="s">
        <v>16</v>
      </c>
      <c r="C6" s="13" t="s">
        <v>15</v>
      </c>
      <c r="D6" s="20">
        <v>70</v>
      </c>
      <c r="E6" s="22">
        <f>D6+D7</f>
        <v>150</v>
      </c>
      <c r="F6" s="21">
        <v>0.41</v>
      </c>
      <c r="G6" s="31">
        <f>F6*E6</f>
        <v>61.49999999999999</v>
      </c>
    </row>
    <row r="7" spans="2:7" ht="15">
      <c r="B7" s="30"/>
      <c r="C7" s="13" t="s">
        <v>12</v>
      </c>
      <c r="D7" s="19">
        <v>80</v>
      </c>
      <c r="E7" s="22"/>
      <c r="F7" s="21"/>
      <c r="G7" s="31"/>
    </row>
    <row r="8" spans="2:7" ht="15">
      <c r="B8" s="29" t="s">
        <v>14</v>
      </c>
      <c r="C8" s="13" t="s">
        <v>13</v>
      </c>
      <c r="D8" s="19">
        <v>70</v>
      </c>
      <c r="E8" s="22">
        <f>D8+D9</f>
        <v>140</v>
      </c>
      <c r="F8" s="21">
        <v>1.19</v>
      </c>
      <c r="G8" s="31">
        <f>F8*E8</f>
        <v>166.6</v>
      </c>
    </row>
    <row r="9" spans="2:7" ht="15">
      <c r="B9" s="30"/>
      <c r="C9" s="13" t="s">
        <v>12</v>
      </c>
      <c r="D9" s="19">
        <v>70</v>
      </c>
      <c r="E9" s="22"/>
      <c r="F9" s="21"/>
      <c r="G9" s="31"/>
    </row>
    <row r="10" spans="1:7" ht="15">
      <c r="A10" s="9"/>
      <c r="B10" s="9"/>
      <c r="C10" s="9"/>
      <c r="D10" s="13"/>
      <c r="E10" s="12"/>
      <c r="F10" s="11"/>
      <c r="G10" s="10"/>
    </row>
    <row r="11" spans="1:7" ht="15.75" thickBot="1">
      <c r="A11" s="9"/>
      <c r="B11" s="9"/>
      <c r="C11" s="9"/>
      <c r="D11" s="13" t="s">
        <v>11</v>
      </c>
      <c r="E11" s="18">
        <v>5</v>
      </c>
      <c r="F11" s="11">
        <v>1.9</v>
      </c>
      <c r="G11" s="10">
        <f>F11*E11</f>
        <v>9.5</v>
      </c>
    </row>
    <row r="12" spans="1:7" ht="15.75" thickBot="1">
      <c r="A12" s="9"/>
      <c r="B12" s="17" t="s">
        <v>10</v>
      </c>
      <c r="C12" s="16">
        <v>110</v>
      </c>
      <c r="D12" s="13" t="s">
        <v>9</v>
      </c>
      <c r="E12" s="32">
        <f>C12*0.72</f>
        <v>79.2</v>
      </c>
      <c r="F12" s="11">
        <v>1.12</v>
      </c>
      <c r="G12" s="10">
        <f>F12*E12</f>
        <v>88.70400000000001</v>
      </c>
    </row>
    <row r="13" spans="1:7" ht="15.75" thickBot="1">
      <c r="A13" s="9"/>
      <c r="B13" s="17" t="s">
        <v>8</v>
      </c>
      <c r="C13" s="16">
        <v>80</v>
      </c>
      <c r="D13" s="13" t="s">
        <v>7</v>
      </c>
      <c r="E13" s="32">
        <f>C13*0.72</f>
        <v>57.599999999999994</v>
      </c>
      <c r="F13" s="11">
        <v>0.1</v>
      </c>
      <c r="G13" s="10">
        <f>F13*E13</f>
        <v>5.76</v>
      </c>
    </row>
    <row r="14" spans="1:7" ht="15.75" thickBot="1">
      <c r="A14" s="9"/>
      <c r="B14" s="15" t="s">
        <v>6</v>
      </c>
      <c r="C14" s="14">
        <v>50</v>
      </c>
      <c r="D14" s="13" t="s">
        <v>5</v>
      </c>
      <c r="E14" s="32">
        <f>C14*0.72</f>
        <v>36</v>
      </c>
      <c r="F14" s="11">
        <v>1.61</v>
      </c>
      <c r="G14" s="10">
        <f>F14*E14</f>
        <v>57.96</v>
      </c>
    </row>
    <row r="15" spans="1:7" ht="15.75" thickBot="1">
      <c r="A15" s="9"/>
      <c r="B15" s="9" t="s">
        <v>4</v>
      </c>
      <c r="C15" s="9"/>
      <c r="D15" s="27" t="s">
        <v>3</v>
      </c>
      <c r="E15" s="28"/>
      <c r="F15" s="28"/>
      <c r="G15" s="28"/>
    </row>
    <row r="16" spans="4:7" ht="15.75" thickBot="1">
      <c r="D16" s="8" t="s">
        <v>2</v>
      </c>
      <c r="E16" s="7">
        <f>SUM(E5:E14)</f>
        <v>1117.02</v>
      </c>
      <c r="F16" s="6">
        <f>G16/E16</f>
        <v>0.5409630982435408</v>
      </c>
      <c r="G16" s="5">
        <f>SUM(G5:G14)</f>
        <v>604.2665999999999</v>
      </c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spans="3:23" ht="12.75">
      <c r="C28" s="4"/>
      <c r="S28" s="23" t="s">
        <v>1</v>
      </c>
      <c r="T28" s="23"/>
      <c r="V28" s="23" t="s">
        <v>0</v>
      </c>
      <c r="W28" s="23"/>
    </row>
    <row r="29" spans="3:23" ht="12.75">
      <c r="C29" s="4"/>
      <c r="S29" s="3">
        <v>0</v>
      </c>
      <c r="T29" s="3">
        <v>0.205</v>
      </c>
      <c r="V29" s="3">
        <v>0</v>
      </c>
      <c r="W29" s="3">
        <v>0.205</v>
      </c>
    </row>
    <row r="30" spans="3:23" ht="12.75">
      <c r="C30" s="4"/>
      <c r="S30" s="3">
        <v>750</v>
      </c>
      <c r="T30" s="3">
        <v>0.205</v>
      </c>
      <c r="V30" s="3">
        <v>750</v>
      </c>
      <c r="W30" s="3">
        <v>0.205</v>
      </c>
    </row>
    <row r="31" spans="3:23" ht="12.75">
      <c r="C31" s="4"/>
      <c r="S31" s="3">
        <v>1100</v>
      </c>
      <c r="T31" s="3">
        <v>0.428</v>
      </c>
      <c r="V31" s="3">
        <v>950</v>
      </c>
      <c r="W31" s="3">
        <v>0.428</v>
      </c>
    </row>
    <row r="32" spans="3:23" ht="12.75">
      <c r="C32" s="4"/>
      <c r="S32" s="3">
        <v>1100</v>
      </c>
      <c r="T32" s="3">
        <v>0.564</v>
      </c>
      <c r="V32" s="3">
        <v>950</v>
      </c>
      <c r="W32" s="3">
        <v>0.564</v>
      </c>
    </row>
    <row r="33" spans="3:23" ht="12.75">
      <c r="C33" s="4"/>
      <c r="S33" s="3">
        <v>0</v>
      </c>
      <c r="T33" s="3">
        <v>0.564</v>
      </c>
      <c r="V33" s="3">
        <v>0</v>
      </c>
      <c r="W33" s="3">
        <v>0.564</v>
      </c>
    </row>
    <row r="34" spans="19:20" ht="12.75">
      <c r="S34" s="2">
        <f>E16</f>
        <v>1117.02</v>
      </c>
      <c r="T34" s="1">
        <f>F16</f>
        <v>0.5409630982435408</v>
      </c>
    </row>
  </sheetData>
  <sheetProtection/>
  <mergeCells count="12">
    <mergeCell ref="F8:F9"/>
    <mergeCell ref="G8:G9"/>
    <mergeCell ref="F6:F7"/>
    <mergeCell ref="E6:E7"/>
    <mergeCell ref="S28:T28"/>
    <mergeCell ref="V28:W28"/>
    <mergeCell ref="B2:G2"/>
    <mergeCell ref="D15:G15"/>
    <mergeCell ref="B6:B7"/>
    <mergeCell ref="B8:B9"/>
    <mergeCell ref="G6:G7"/>
    <mergeCell ref="E8:E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</dc:creator>
  <cp:keywords/>
  <dc:description/>
  <cp:lastModifiedBy>RV</cp:lastModifiedBy>
  <dcterms:created xsi:type="dcterms:W3CDTF">2009-02-18T08:39:21Z</dcterms:created>
  <dcterms:modified xsi:type="dcterms:W3CDTF">2014-01-04T10:04:26Z</dcterms:modified>
  <cp:category/>
  <cp:version/>
  <cp:contentType/>
  <cp:contentStatus/>
</cp:coreProperties>
</file>